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definedNames>
    <definedName name="_xlnm.Print_Area" localSheetId="0">Лист1!$A$1:$AA$39</definedName>
  </definedNames>
  <calcPr calcId="144525"/>
</workbook>
</file>

<file path=xl/calcChain.xml><?xml version="1.0" encoding="utf-8"?>
<calcChain xmlns="http://schemas.openxmlformats.org/spreadsheetml/2006/main">
  <c r="E44" i="1" l="1"/>
  <c r="F37" i="1"/>
  <c r="E39" i="1"/>
  <c r="F16" i="1" l="1"/>
  <c r="K39" i="1" l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J39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  <c r="F39" i="1" l="1"/>
</calcChain>
</file>

<file path=xl/sharedStrings.xml><?xml version="1.0" encoding="utf-8"?>
<sst xmlns="http://schemas.openxmlformats.org/spreadsheetml/2006/main" count="96" uniqueCount="50">
  <si>
    <t>№№  п/п</t>
  </si>
  <si>
    <t>Адреса объектов</t>
  </si>
  <si>
    <t>тепловые сети, км</t>
  </si>
  <si>
    <t>Затраты на реализацию, руб.</t>
  </si>
  <si>
    <t>Срок исполнения</t>
  </si>
  <si>
    <t>Затраты на реализацию, тыс. руб.</t>
  </si>
  <si>
    <t>Источник финансиро-вания</t>
  </si>
  <si>
    <t>протяженность</t>
  </si>
  <si>
    <t>Котельная №1 ул.Гагарина 29-а</t>
  </si>
  <si>
    <t>МР "Город Киров и Кировский район"</t>
  </si>
  <si>
    <t xml:space="preserve"> </t>
  </si>
  <si>
    <t>62,1 м2</t>
  </si>
  <si>
    <t>2018 г.</t>
  </si>
  <si>
    <t>собств.</t>
  </si>
  <si>
    <t>2019г.</t>
  </si>
  <si>
    <t>ООО "КТЭ"</t>
  </si>
  <si>
    <t>142,1 м2</t>
  </si>
  <si>
    <t>2019 г.</t>
  </si>
  <si>
    <t>Котельная № 2 ул. К.Маркса 38-б</t>
  </si>
  <si>
    <t>151,2 м2</t>
  </si>
  <si>
    <t>Котельная №3 ул.Жмакина 5-а</t>
  </si>
  <si>
    <t>162 м2</t>
  </si>
  <si>
    <t>Котельная №4 д. Б.Савки</t>
  </si>
  <si>
    <t>Котельная №5 д М.Песочня</t>
  </si>
  <si>
    <t>Котельная №6 ул.Строительная</t>
  </si>
  <si>
    <t>Котельная №7  ул.Ленина (ФОК)</t>
  </si>
  <si>
    <t>Котельная №8 ул.Пролетарская 34</t>
  </si>
  <si>
    <t>2020г.</t>
  </si>
  <si>
    <t>Котельная №9 ул.Кирова 2</t>
  </si>
  <si>
    <t>Котельная №10  ул.Энгельса 1</t>
  </si>
  <si>
    <t>Котельная №12  ул.(школа №5)</t>
  </si>
  <si>
    <t>Котельная №16 пос. Нагорное</t>
  </si>
  <si>
    <t>Котельная №17  пос. Нагорное</t>
  </si>
  <si>
    <t>Котельная Буда-Анисовская (школа)</t>
  </si>
  <si>
    <t>Котельная Фоминическая (школа)</t>
  </si>
  <si>
    <t>Котельная д/сада №1 "Сказка" ул.Пролетарская</t>
  </si>
  <si>
    <t>собственник тепловых сетей</t>
  </si>
  <si>
    <t>МО "Городское поселение "Город Киров"</t>
  </si>
  <si>
    <t>ООО "Кировтеплоэнерго"</t>
  </si>
  <si>
    <t>ветхие тепловые сети, км</t>
  </si>
  <si>
    <t>Котельная №14  ул.Плеханова (школа №4)</t>
  </si>
  <si>
    <t>Котельная Ховал ДКВР п. Шайковка</t>
  </si>
  <si>
    <t>Количество сетей за минусом отключенных сетей при переведеннии домов на индивид отопление</t>
  </si>
  <si>
    <t>итого</t>
  </si>
  <si>
    <t>План работ замены тепловых сетей на территории муниципального района "Город Киров и Кировский район"</t>
  </si>
  <si>
    <t>в обслуживании ЖКС №3 (г.Тверь) филиала ФБГУ "ЦЖКУ" Минобороны России по ВКС</t>
  </si>
  <si>
    <t xml:space="preserve">Приложение №3 к   постановлению Кировской районной администрации </t>
  </si>
  <si>
    <t>11,119 - сети в Шайковке после сверки и уточнения данных</t>
  </si>
  <si>
    <t>в муниципальной собственности</t>
  </si>
  <si>
    <t>от " 08 " июня 2023   №725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</si>
</sst>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164" fontId="0" fillId="0" borderId="0" xfId="0" applyNumberFormat="1"/>
    <xf numFmtId="164" fontId="6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="80" zoomScaleNormal="80" workbookViewId="0">
      <selection activeCell="N2" sqref="N2:Y2"/>
    </sheetView>
  </sheetViews>
  <sheetFormatPr defaultRowHeight="14.4" x14ac:dyDescent="0.3"/>
  <cols>
    <col min="1" max="1" width="6" customWidth="1"/>
    <col min="2" max="2" width="7.33203125" customWidth="1"/>
    <col min="3" max="3" width="6.6640625" customWidth="1"/>
    <col min="4" max="4" width="14.6640625" customWidth="1"/>
    <col min="5" max="5" width="13.5546875" customWidth="1"/>
    <col min="6" max="6" width="13.5546875" style="22" customWidth="1"/>
    <col min="7" max="7" width="13.44140625" customWidth="1"/>
    <col min="8" max="9" width="12.109375" customWidth="1"/>
    <col min="10" max="12" width="8.88671875" customWidth="1"/>
    <col min="13" max="13" width="10.21875" customWidth="1"/>
    <col min="14" max="14" width="10.77734375" customWidth="1"/>
    <col min="15" max="16" width="10.88671875" customWidth="1"/>
    <col min="17" max="17" width="0" hidden="1" customWidth="1"/>
    <col min="18" max="18" width="10.109375" hidden="1" customWidth="1"/>
    <col min="19" max="19" width="15.88671875" hidden="1" customWidth="1"/>
    <col min="20" max="20" width="0" hidden="1" customWidth="1"/>
    <col min="21" max="21" width="12.5546875" hidden="1" customWidth="1"/>
    <col min="22" max="22" width="18.33203125" hidden="1" customWidth="1"/>
    <col min="23" max="26" width="10.88671875" customWidth="1"/>
  </cols>
  <sheetData>
    <row r="1" spans="1:28" ht="25.95" customHeight="1" x14ac:dyDescent="0.35">
      <c r="F1"/>
      <c r="M1" s="41" t="s">
        <v>46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7.399999999999999" x14ac:dyDescent="0.35">
      <c r="N2" s="47" t="s">
        <v>49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8" ht="17.399999999999999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ht="14.4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8" ht="14.4" customHeight="1" x14ac:dyDescent="0.3">
      <c r="A5" s="46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8" ht="14.4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8" ht="38.25" customHeight="1" x14ac:dyDescent="0.3">
      <c r="A7" s="42" t="s">
        <v>0</v>
      </c>
      <c r="B7" s="43" t="s">
        <v>1</v>
      </c>
      <c r="C7" s="43"/>
      <c r="D7" s="43"/>
      <c r="E7" s="5" t="s">
        <v>2</v>
      </c>
      <c r="F7" s="23" t="s">
        <v>39</v>
      </c>
      <c r="G7" s="42" t="s">
        <v>36</v>
      </c>
      <c r="H7" s="42"/>
      <c r="I7" s="42"/>
      <c r="J7" s="43">
        <v>2017</v>
      </c>
      <c r="K7" s="43">
        <v>2018</v>
      </c>
      <c r="L7" s="43">
        <v>2019</v>
      </c>
      <c r="M7" s="43">
        <v>2020</v>
      </c>
      <c r="N7" s="43">
        <v>2021</v>
      </c>
      <c r="O7" s="43">
        <v>2022</v>
      </c>
      <c r="P7" s="43">
        <v>2023</v>
      </c>
      <c r="Q7" s="42" t="s">
        <v>3</v>
      </c>
      <c r="R7" s="42" t="s">
        <v>4</v>
      </c>
      <c r="S7" s="42" t="s">
        <v>4</v>
      </c>
      <c r="T7" s="42" t="s">
        <v>5</v>
      </c>
      <c r="U7" s="42" t="s">
        <v>5</v>
      </c>
      <c r="V7" s="42" t="s">
        <v>6</v>
      </c>
      <c r="W7" s="43">
        <v>2024</v>
      </c>
      <c r="X7" s="43">
        <v>2025</v>
      </c>
      <c r="Y7" s="43">
        <v>2026</v>
      </c>
      <c r="Z7" s="43">
        <v>2027</v>
      </c>
    </row>
    <row r="8" spans="1:28" x14ac:dyDescent="0.3">
      <c r="A8" s="42"/>
      <c r="B8" s="43"/>
      <c r="C8" s="43"/>
      <c r="D8" s="43"/>
      <c r="E8" s="2" t="s">
        <v>7</v>
      </c>
      <c r="F8" s="13" t="s">
        <v>7</v>
      </c>
      <c r="G8" s="42"/>
      <c r="H8" s="42"/>
      <c r="I8" s="42"/>
      <c r="J8" s="43"/>
      <c r="K8" s="43"/>
      <c r="L8" s="43"/>
      <c r="M8" s="43"/>
      <c r="N8" s="43"/>
      <c r="O8" s="43"/>
      <c r="P8" s="43"/>
      <c r="Q8" s="42"/>
      <c r="R8" s="42"/>
      <c r="S8" s="42"/>
      <c r="T8" s="42"/>
      <c r="U8" s="42"/>
      <c r="V8" s="42"/>
      <c r="W8" s="43"/>
      <c r="X8" s="43"/>
      <c r="Y8" s="43"/>
      <c r="Z8" s="43"/>
    </row>
    <row r="9" spans="1:28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8" ht="26.4" x14ac:dyDescent="0.3">
      <c r="A10" s="34" t="s">
        <v>8</v>
      </c>
      <c r="B10" s="35"/>
      <c r="C10" s="35"/>
      <c r="D10" s="36"/>
      <c r="E10" s="3">
        <v>6.6</v>
      </c>
      <c r="F10" s="25">
        <f>J10+K10+L10+M10+N10+O10+P10+W10+X10+Y10+Z10</f>
        <v>2.9550000000000001</v>
      </c>
      <c r="G10" s="37" t="s">
        <v>37</v>
      </c>
      <c r="H10" s="38"/>
      <c r="I10" s="39"/>
      <c r="J10" s="9"/>
      <c r="K10" s="9">
        <v>0.28199999999999997</v>
      </c>
      <c r="L10" s="9">
        <v>0.91600000000000004</v>
      </c>
      <c r="M10" s="9">
        <v>1.383</v>
      </c>
      <c r="N10" s="9">
        <v>0.374</v>
      </c>
      <c r="O10" s="9"/>
      <c r="P10" s="9"/>
      <c r="Q10" s="10"/>
      <c r="R10" s="11">
        <v>43373</v>
      </c>
      <c r="S10" s="11">
        <v>44075</v>
      </c>
      <c r="T10" s="12">
        <v>2655</v>
      </c>
      <c r="U10" s="10">
        <v>9866.7099999999991</v>
      </c>
      <c r="V10" s="13" t="s">
        <v>9</v>
      </c>
      <c r="W10" s="14"/>
      <c r="X10" s="14"/>
      <c r="Y10" s="14"/>
      <c r="Z10" s="14"/>
    </row>
    <row r="11" spans="1:28" ht="14.4" hidden="1" customHeight="1" x14ac:dyDescent="0.3">
      <c r="A11" s="4">
        <v>1</v>
      </c>
      <c r="B11" s="34" t="s">
        <v>10</v>
      </c>
      <c r="C11" s="35"/>
      <c r="D11" s="36"/>
      <c r="E11" s="5"/>
      <c r="F11" s="25" t="e">
        <f t="shared" ref="F11:F36" si="0">J11+K11+L11+M11+N11+O11+P11+W11+X11+Y11+Z11</f>
        <v>#VALUE!</v>
      </c>
      <c r="G11" s="37" t="s">
        <v>37</v>
      </c>
      <c r="H11" s="38"/>
      <c r="I11" s="39"/>
      <c r="J11" s="14"/>
      <c r="K11" s="14" t="s">
        <v>11</v>
      </c>
      <c r="L11" s="14"/>
      <c r="M11" s="14"/>
      <c r="N11" s="14"/>
      <c r="O11" s="14"/>
      <c r="P11" s="14"/>
      <c r="Q11" s="15"/>
      <c r="R11" s="15" t="s">
        <v>12</v>
      </c>
      <c r="S11" s="15"/>
      <c r="T11" s="15">
        <v>250</v>
      </c>
      <c r="U11" s="15"/>
      <c r="V11" s="15" t="s">
        <v>13</v>
      </c>
      <c r="W11" s="14"/>
      <c r="X11" s="14"/>
      <c r="Y11" s="14"/>
      <c r="Z11" s="14"/>
    </row>
    <row r="12" spans="1:28" ht="14.4" hidden="1" customHeight="1" x14ac:dyDescent="0.3">
      <c r="A12" s="4">
        <v>2</v>
      </c>
      <c r="B12" s="34"/>
      <c r="C12" s="35"/>
      <c r="D12" s="36"/>
      <c r="E12" s="5"/>
      <c r="F12" s="25">
        <f t="shared" si="0"/>
        <v>1</v>
      </c>
      <c r="G12" s="37" t="s">
        <v>37</v>
      </c>
      <c r="H12" s="38"/>
      <c r="I12" s="39"/>
      <c r="J12" s="14"/>
      <c r="K12" s="14"/>
      <c r="L12" s="13">
        <v>1</v>
      </c>
      <c r="M12" s="13"/>
      <c r="N12" s="13"/>
      <c r="O12" s="13"/>
      <c r="P12" s="13"/>
      <c r="Q12" s="10"/>
      <c r="R12" s="15" t="s">
        <v>14</v>
      </c>
      <c r="S12" s="15"/>
      <c r="T12" s="12">
        <v>1500</v>
      </c>
      <c r="U12" s="10"/>
      <c r="V12" s="15" t="s">
        <v>13</v>
      </c>
      <c r="W12" s="13"/>
      <c r="X12" s="13"/>
      <c r="Y12" s="13"/>
      <c r="Z12" s="13"/>
    </row>
    <row r="13" spans="1:28" ht="14.4" hidden="1" customHeight="1" x14ac:dyDescent="0.3">
      <c r="A13" s="4">
        <v>3</v>
      </c>
      <c r="B13" s="6"/>
      <c r="C13" s="6"/>
      <c r="D13" s="7"/>
      <c r="E13" s="5"/>
      <c r="F13" s="25">
        <f t="shared" si="0"/>
        <v>17</v>
      </c>
      <c r="G13" s="37" t="s">
        <v>37</v>
      </c>
      <c r="H13" s="38"/>
      <c r="I13" s="39"/>
      <c r="J13" s="14"/>
      <c r="K13" s="14">
        <v>17</v>
      </c>
      <c r="L13" s="13"/>
      <c r="M13" s="13"/>
      <c r="N13" s="13"/>
      <c r="O13" s="13"/>
      <c r="P13" s="13"/>
      <c r="Q13" s="10"/>
      <c r="R13" s="15" t="s">
        <v>12</v>
      </c>
      <c r="S13" s="15"/>
      <c r="T13" s="12">
        <v>2700</v>
      </c>
      <c r="U13" s="10"/>
      <c r="V13" s="15" t="s">
        <v>13</v>
      </c>
      <c r="W13" s="13"/>
      <c r="X13" s="13"/>
      <c r="Y13" s="13"/>
      <c r="Z13" s="13"/>
    </row>
    <row r="14" spans="1:28" ht="25.5" hidden="1" customHeight="1" x14ac:dyDescent="0.3">
      <c r="A14" s="4">
        <v>4</v>
      </c>
      <c r="B14" s="6"/>
      <c r="C14" s="6"/>
      <c r="D14" s="7"/>
      <c r="E14" s="5"/>
      <c r="F14" s="25">
        <f t="shared" si="0"/>
        <v>1</v>
      </c>
      <c r="G14" s="37" t="s">
        <v>37</v>
      </c>
      <c r="H14" s="38"/>
      <c r="I14" s="39"/>
      <c r="J14" s="14"/>
      <c r="K14" s="14">
        <v>1</v>
      </c>
      <c r="L14" s="13"/>
      <c r="M14" s="13"/>
      <c r="N14" s="13"/>
      <c r="O14" s="13"/>
      <c r="P14" s="13"/>
      <c r="Q14" s="10"/>
      <c r="R14" s="15" t="s">
        <v>12</v>
      </c>
      <c r="S14" s="15"/>
      <c r="T14" s="10">
        <v>70</v>
      </c>
      <c r="U14" s="10"/>
      <c r="V14" s="15" t="s">
        <v>13</v>
      </c>
      <c r="W14" s="13"/>
      <c r="X14" s="13"/>
      <c r="Y14" s="13"/>
      <c r="Z14" s="13"/>
    </row>
    <row r="15" spans="1:28" ht="14.4" hidden="1" customHeight="1" x14ac:dyDescent="0.3">
      <c r="A15" s="4">
        <v>10</v>
      </c>
      <c r="B15" s="6"/>
      <c r="C15" s="6"/>
      <c r="D15" s="7"/>
      <c r="E15" s="5"/>
      <c r="F15" s="25" t="e">
        <f t="shared" si="0"/>
        <v>#VALUE!</v>
      </c>
      <c r="G15" s="37" t="s">
        <v>37</v>
      </c>
      <c r="H15" s="38"/>
      <c r="I15" s="39"/>
      <c r="J15" s="9"/>
      <c r="K15" s="9"/>
      <c r="L15" s="17" t="s">
        <v>16</v>
      </c>
      <c r="M15" s="17"/>
      <c r="N15" s="17"/>
      <c r="O15" s="17"/>
      <c r="P15" s="17"/>
      <c r="Q15" s="10"/>
      <c r="R15" s="15" t="s">
        <v>17</v>
      </c>
      <c r="S15" s="15"/>
      <c r="T15" s="12">
        <v>1200</v>
      </c>
      <c r="U15" s="10"/>
      <c r="V15" s="15" t="s">
        <v>13</v>
      </c>
      <c r="W15" s="17"/>
      <c r="X15" s="17"/>
      <c r="Y15" s="17"/>
      <c r="Z15" s="17"/>
    </row>
    <row r="16" spans="1:28" ht="26.4" customHeight="1" x14ac:dyDescent="0.3">
      <c r="A16" s="34" t="s">
        <v>18</v>
      </c>
      <c r="B16" s="35"/>
      <c r="C16" s="35"/>
      <c r="D16" s="36"/>
      <c r="E16" s="5">
        <v>5.9</v>
      </c>
      <c r="F16" s="25">
        <f>J16+K16+L16+M16+N16+O16+P16+W16+X16+Y16+Z16</f>
        <v>1.7509999999999999</v>
      </c>
      <c r="G16" s="37" t="s">
        <v>37</v>
      </c>
      <c r="H16" s="38"/>
      <c r="I16" s="39"/>
      <c r="J16" s="9"/>
      <c r="K16" s="9">
        <v>1.296</v>
      </c>
      <c r="L16" s="17"/>
      <c r="M16" s="17">
        <v>0.26500000000000001</v>
      </c>
      <c r="N16" s="17">
        <v>0.18</v>
      </c>
      <c r="O16" s="17"/>
      <c r="P16" s="17">
        <v>0.01</v>
      </c>
      <c r="Q16" s="10"/>
      <c r="R16" s="11">
        <v>43373</v>
      </c>
      <c r="S16" s="11">
        <v>43983</v>
      </c>
      <c r="T16" s="12">
        <v>4104</v>
      </c>
      <c r="U16" s="10">
        <v>2683.66</v>
      </c>
      <c r="V16" s="13" t="s">
        <v>9</v>
      </c>
      <c r="W16" s="17"/>
      <c r="X16" s="17"/>
      <c r="Y16" s="17"/>
      <c r="Z16" s="17"/>
    </row>
    <row r="17" spans="1:26" ht="14.4" hidden="1" customHeight="1" x14ac:dyDescent="0.3">
      <c r="A17" s="4">
        <v>1</v>
      </c>
      <c r="B17" s="34"/>
      <c r="C17" s="35"/>
      <c r="D17" s="36"/>
      <c r="E17" s="5"/>
      <c r="F17" s="25" t="e">
        <f t="shared" si="0"/>
        <v>#VALUE!</v>
      </c>
      <c r="G17" s="37" t="s">
        <v>37</v>
      </c>
      <c r="H17" s="38"/>
      <c r="I17" s="39"/>
      <c r="J17" s="14"/>
      <c r="K17" s="14" t="s">
        <v>19</v>
      </c>
      <c r="L17" s="13"/>
      <c r="M17" s="13"/>
      <c r="N17" s="13"/>
      <c r="O17" s="13"/>
      <c r="P17" s="13"/>
      <c r="Q17" s="15"/>
      <c r="R17" s="15" t="s">
        <v>12</v>
      </c>
      <c r="S17" s="15"/>
      <c r="T17" s="15">
        <v>610</v>
      </c>
      <c r="U17" s="15"/>
      <c r="V17" s="15" t="s">
        <v>13</v>
      </c>
      <c r="W17" s="13"/>
      <c r="X17" s="13"/>
      <c r="Y17" s="13"/>
      <c r="Z17" s="13"/>
    </row>
    <row r="18" spans="1:26" ht="26.4" hidden="1" customHeight="1" x14ac:dyDescent="0.3">
      <c r="A18" s="4">
        <v>3</v>
      </c>
      <c r="B18" s="34"/>
      <c r="C18" s="35"/>
      <c r="D18" s="36"/>
      <c r="E18" s="5"/>
      <c r="F18" s="25">
        <f t="shared" si="0"/>
        <v>2</v>
      </c>
      <c r="G18" s="37" t="s">
        <v>37</v>
      </c>
      <c r="H18" s="38"/>
      <c r="I18" s="39"/>
      <c r="J18" s="14"/>
      <c r="K18" s="14">
        <v>2</v>
      </c>
      <c r="L18" s="13"/>
      <c r="M18" s="13"/>
      <c r="N18" s="13"/>
      <c r="O18" s="13"/>
      <c r="P18" s="13"/>
      <c r="Q18" s="15"/>
      <c r="R18" s="11">
        <v>43373</v>
      </c>
      <c r="S18" s="10"/>
      <c r="T18" s="18">
        <v>7460</v>
      </c>
      <c r="U18" s="15"/>
      <c r="V18" s="13" t="s">
        <v>9</v>
      </c>
      <c r="W18" s="13"/>
      <c r="X18" s="13"/>
      <c r="Y18" s="13"/>
      <c r="Z18" s="13"/>
    </row>
    <row r="19" spans="1:26" ht="26.4" x14ac:dyDescent="0.3">
      <c r="A19" s="34" t="s">
        <v>20</v>
      </c>
      <c r="B19" s="35"/>
      <c r="C19" s="35"/>
      <c r="D19" s="36"/>
      <c r="E19" s="5">
        <v>3.9</v>
      </c>
      <c r="F19" s="25">
        <f t="shared" si="0"/>
        <v>1.575</v>
      </c>
      <c r="G19" s="37" t="s">
        <v>37</v>
      </c>
      <c r="H19" s="38"/>
      <c r="I19" s="39"/>
      <c r="J19" s="14"/>
      <c r="K19" s="14"/>
      <c r="L19" s="13">
        <v>0.25800000000000001</v>
      </c>
      <c r="M19" s="13">
        <v>1.034</v>
      </c>
      <c r="N19" s="13"/>
      <c r="O19" s="13"/>
      <c r="P19" s="13">
        <v>0.28299999999999997</v>
      </c>
      <c r="Q19" s="15"/>
      <c r="R19" s="15"/>
      <c r="S19" s="19">
        <v>44105</v>
      </c>
      <c r="T19" s="15"/>
      <c r="U19" s="15">
        <v>8725.32</v>
      </c>
      <c r="V19" s="13" t="s">
        <v>9</v>
      </c>
      <c r="W19" s="13"/>
      <c r="X19" s="13"/>
      <c r="Y19" s="13"/>
      <c r="Z19" s="13"/>
    </row>
    <row r="20" spans="1:26" ht="14.4" hidden="1" customHeight="1" x14ac:dyDescent="0.3">
      <c r="A20" s="4">
        <v>1</v>
      </c>
      <c r="B20" s="34"/>
      <c r="C20" s="35"/>
      <c r="D20" s="36"/>
      <c r="E20" s="5"/>
      <c r="F20" s="25" t="e">
        <f t="shared" si="0"/>
        <v>#VALUE!</v>
      </c>
      <c r="G20" s="37" t="s">
        <v>37</v>
      </c>
      <c r="H20" s="38"/>
      <c r="I20" s="39"/>
      <c r="J20" s="14"/>
      <c r="K20" s="14"/>
      <c r="L20" s="14" t="s">
        <v>21</v>
      </c>
      <c r="M20" s="14"/>
      <c r="N20" s="14"/>
      <c r="O20" s="14"/>
      <c r="P20" s="14"/>
      <c r="Q20" s="15"/>
      <c r="R20" s="15" t="s">
        <v>17</v>
      </c>
      <c r="S20" s="15"/>
      <c r="T20" s="15">
        <v>655</v>
      </c>
      <c r="U20" s="15"/>
      <c r="V20" s="15" t="s">
        <v>13</v>
      </c>
      <c r="W20" s="14"/>
      <c r="X20" s="14"/>
      <c r="Y20" s="14"/>
      <c r="Z20" s="14"/>
    </row>
    <row r="21" spans="1:26" ht="14.4" hidden="1" customHeight="1" x14ac:dyDescent="0.3">
      <c r="A21" s="4">
        <v>7</v>
      </c>
      <c r="B21" s="1"/>
      <c r="C21" s="6"/>
      <c r="D21" s="7"/>
      <c r="E21" s="5"/>
      <c r="F21" s="25">
        <f t="shared" si="0"/>
        <v>12</v>
      </c>
      <c r="G21" s="37" t="s">
        <v>37</v>
      </c>
      <c r="H21" s="38"/>
      <c r="I21" s="39"/>
      <c r="J21" s="14"/>
      <c r="K21" s="14">
        <v>12</v>
      </c>
      <c r="L21" s="13"/>
      <c r="M21" s="13"/>
      <c r="N21" s="13"/>
      <c r="O21" s="13"/>
      <c r="P21" s="13"/>
      <c r="Q21" s="15"/>
      <c r="R21" s="15" t="s">
        <v>12</v>
      </c>
      <c r="S21" s="15"/>
      <c r="T21" s="15">
        <v>450</v>
      </c>
      <c r="U21" s="15"/>
      <c r="V21" s="16" t="s">
        <v>15</v>
      </c>
      <c r="W21" s="13"/>
      <c r="X21" s="13"/>
      <c r="Y21" s="13"/>
      <c r="Z21" s="13"/>
    </row>
    <row r="22" spans="1:26" ht="21.6" customHeight="1" x14ac:dyDescent="0.3">
      <c r="A22" s="34" t="s">
        <v>22</v>
      </c>
      <c r="B22" s="35"/>
      <c r="C22" s="35"/>
      <c r="D22" s="36"/>
      <c r="E22" s="5">
        <v>0.65200000000000002</v>
      </c>
      <c r="F22" s="25">
        <f t="shared" si="0"/>
        <v>0.54</v>
      </c>
      <c r="G22" s="37" t="s">
        <v>37</v>
      </c>
      <c r="H22" s="38"/>
      <c r="I22" s="39"/>
      <c r="J22" s="14"/>
      <c r="K22" s="14"/>
      <c r="L22" s="13">
        <v>0.54</v>
      </c>
      <c r="M22" s="13"/>
      <c r="N22" s="13"/>
      <c r="O22" s="13"/>
      <c r="P22" s="13"/>
      <c r="Q22" s="15"/>
      <c r="R22" s="15"/>
      <c r="S22" s="15"/>
      <c r="T22" s="15"/>
      <c r="U22" s="15"/>
      <c r="V22" s="15"/>
      <c r="W22" s="13"/>
      <c r="X22" s="13"/>
      <c r="Y22" s="13"/>
      <c r="Z22" s="13"/>
    </row>
    <row r="23" spans="1:26" ht="21" customHeight="1" x14ac:dyDescent="0.3">
      <c r="A23" s="34" t="s">
        <v>23</v>
      </c>
      <c r="B23" s="35"/>
      <c r="C23" s="35"/>
      <c r="D23" s="36"/>
      <c r="E23" s="5">
        <v>0.89</v>
      </c>
      <c r="F23" s="25">
        <f t="shared" si="0"/>
        <v>0</v>
      </c>
      <c r="G23" s="37" t="s">
        <v>37</v>
      </c>
      <c r="H23" s="38"/>
      <c r="I23" s="39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4"/>
      <c r="X23" s="14"/>
      <c r="Y23" s="14"/>
      <c r="Z23" s="14"/>
    </row>
    <row r="24" spans="1:26" ht="26.4" customHeight="1" x14ac:dyDescent="0.3">
      <c r="A24" s="34" t="s">
        <v>24</v>
      </c>
      <c r="B24" s="35"/>
      <c r="C24" s="35"/>
      <c r="D24" s="36"/>
      <c r="E24" s="5">
        <v>2.6880000000000002</v>
      </c>
      <c r="F24" s="25">
        <f t="shared" si="0"/>
        <v>0.68700000000000006</v>
      </c>
      <c r="G24" s="37" t="s">
        <v>37</v>
      </c>
      <c r="H24" s="38"/>
      <c r="I24" s="39"/>
      <c r="J24" s="14"/>
      <c r="K24" s="14">
        <v>0.13700000000000001</v>
      </c>
      <c r="L24" s="14"/>
      <c r="M24" s="14">
        <v>0.55000000000000004</v>
      </c>
      <c r="N24" s="14"/>
      <c r="O24" s="14"/>
      <c r="P24" s="14"/>
      <c r="Q24" s="15"/>
      <c r="R24" s="11">
        <v>43373</v>
      </c>
      <c r="S24" s="11">
        <v>44105</v>
      </c>
      <c r="T24" s="18">
        <v>1222</v>
      </c>
      <c r="U24" s="15">
        <v>4277.8999999999996</v>
      </c>
      <c r="V24" s="13" t="s">
        <v>9</v>
      </c>
      <c r="W24" s="14"/>
      <c r="X24" s="14"/>
      <c r="Y24" s="14"/>
      <c r="Z24" s="14"/>
    </row>
    <row r="25" spans="1:26" ht="22.8" customHeight="1" x14ac:dyDescent="0.3">
      <c r="A25" s="34" t="s">
        <v>25</v>
      </c>
      <c r="B25" s="35"/>
      <c r="C25" s="35"/>
      <c r="D25" s="36"/>
      <c r="E25" s="5">
        <v>0.3</v>
      </c>
      <c r="F25" s="25">
        <f t="shared" si="0"/>
        <v>0</v>
      </c>
      <c r="G25" s="37" t="s">
        <v>37</v>
      </c>
      <c r="H25" s="38"/>
      <c r="I25" s="39"/>
      <c r="J25" s="14"/>
      <c r="K25" s="14"/>
      <c r="L25" s="14"/>
      <c r="M25" s="14"/>
      <c r="N25" s="14"/>
      <c r="O25" s="14"/>
      <c r="P25" s="14"/>
      <c r="Q25" s="15"/>
      <c r="R25" s="15"/>
      <c r="S25" s="15"/>
      <c r="T25" s="15"/>
      <c r="U25" s="15"/>
      <c r="V25" s="15"/>
      <c r="W25" s="14"/>
      <c r="X25" s="14"/>
      <c r="Y25" s="14"/>
      <c r="Z25" s="14"/>
    </row>
    <row r="26" spans="1:26" ht="26.4" customHeight="1" x14ac:dyDescent="0.3">
      <c r="A26" s="34" t="s">
        <v>26</v>
      </c>
      <c r="B26" s="35"/>
      <c r="C26" s="35"/>
      <c r="D26" s="36"/>
      <c r="E26" s="5">
        <v>2.7</v>
      </c>
      <c r="F26" s="25">
        <f t="shared" si="0"/>
        <v>2.4359999999999999</v>
      </c>
      <c r="G26" s="37" t="s">
        <v>37</v>
      </c>
      <c r="H26" s="38"/>
      <c r="I26" s="39"/>
      <c r="J26" s="14">
        <v>0.89300000000000002</v>
      </c>
      <c r="K26" s="14">
        <v>0.45</v>
      </c>
      <c r="L26" s="14">
        <v>1.093</v>
      </c>
      <c r="M26" s="14"/>
      <c r="N26" s="14"/>
      <c r="O26" s="14"/>
      <c r="P26" s="14"/>
      <c r="Q26" s="15"/>
      <c r="R26" s="11">
        <v>43373</v>
      </c>
      <c r="S26" s="10"/>
      <c r="T26" s="18">
        <v>6113</v>
      </c>
      <c r="U26" s="15"/>
      <c r="V26" s="13" t="s">
        <v>9</v>
      </c>
      <c r="W26" s="14"/>
      <c r="X26" s="14"/>
      <c r="Y26" s="14"/>
      <c r="Z26" s="14"/>
    </row>
    <row r="27" spans="1:26" ht="26.4" hidden="1" customHeight="1" x14ac:dyDescent="0.3">
      <c r="A27" s="4">
        <v>1</v>
      </c>
      <c r="B27" s="1"/>
      <c r="C27" s="6"/>
      <c r="D27" s="7"/>
      <c r="E27" s="5"/>
      <c r="F27" s="25">
        <f t="shared" si="0"/>
        <v>3</v>
      </c>
      <c r="G27" s="37" t="s">
        <v>37</v>
      </c>
      <c r="H27" s="38"/>
      <c r="I27" s="39"/>
      <c r="J27" s="14"/>
      <c r="K27" s="14"/>
      <c r="L27" s="14"/>
      <c r="M27" s="14">
        <v>3</v>
      </c>
      <c r="N27" s="14"/>
      <c r="O27" s="14"/>
      <c r="P27" s="14"/>
      <c r="Q27" s="15"/>
      <c r="R27" s="15" t="s">
        <v>27</v>
      </c>
      <c r="S27" s="15"/>
      <c r="T27" s="15">
        <v>650</v>
      </c>
      <c r="U27" s="15"/>
      <c r="V27" s="13" t="s">
        <v>9</v>
      </c>
      <c r="W27" s="14"/>
      <c r="X27" s="14"/>
      <c r="Y27" s="14"/>
      <c r="Z27" s="14"/>
    </row>
    <row r="28" spans="1:26" ht="24" customHeight="1" x14ac:dyDescent="0.3">
      <c r="A28" s="34" t="s">
        <v>28</v>
      </c>
      <c r="B28" s="35"/>
      <c r="C28" s="35"/>
      <c r="D28" s="36"/>
      <c r="E28" s="5">
        <v>1.8</v>
      </c>
      <c r="F28" s="25">
        <f t="shared" si="0"/>
        <v>0.14000000000000001</v>
      </c>
      <c r="G28" s="37" t="s">
        <v>38</v>
      </c>
      <c r="H28" s="38"/>
      <c r="I28" s="39"/>
      <c r="J28" s="14"/>
      <c r="K28" s="14"/>
      <c r="L28" s="14"/>
      <c r="M28" s="14"/>
      <c r="N28" s="14"/>
      <c r="O28" s="14">
        <v>0.09</v>
      </c>
      <c r="P28" s="14">
        <v>0.05</v>
      </c>
      <c r="Q28" s="15"/>
      <c r="R28" s="15"/>
      <c r="S28" s="15"/>
      <c r="T28" s="15"/>
      <c r="U28" s="15"/>
      <c r="V28" s="15"/>
      <c r="W28" s="14"/>
      <c r="X28" s="14"/>
      <c r="Y28" s="14"/>
      <c r="Z28" s="14"/>
    </row>
    <row r="29" spans="1:26" ht="26.4" x14ac:dyDescent="0.3">
      <c r="A29" s="34" t="s">
        <v>29</v>
      </c>
      <c r="B29" s="35"/>
      <c r="C29" s="35"/>
      <c r="D29" s="36"/>
      <c r="E29" s="5">
        <v>1.4</v>
      </c>
      <c r="F29" s="25">
        <f t="shared" si="0"/>
        <v>1.3759999999999999</v>
      </c>
      <c r="G29" s="37" t="s">
        <v>37</v>
      </c>
      <c r="H29" s="38"/>
      <c r="I29" s="39"/>
      <c r="J29" s="14"/>
      <c r="K29" s="14"/>
      <c r="L29" s="14"/>
      <c r="M29" s="14"/>
      <c r="N29" s="14">
        <v>1.3759999999999999</v>
      </c>
      <c r="O29" s="14"/>
      <c r="P29" s="14"/>
      <c r="Q29" s="15"/>
      <c r="R29" s="15"/>
      <c r="S29" s="19">
        <v>44470</v>
      </c>
      <c r="T29" s="15"/>
      <c r="U29" s="15">
        <v>6218.8</v>
      </c>
      <c r="V29" s="13" t="s">
        <v>9</v>
      </c>
      <c r="W29" s="14"/>
      <c r="X29" s="14"/>
      <c r="Y29" s="14"/>
      <c r="Z29" s="14"/>
    </row>
    <row r="30" spans="1:26" ht="24" customHeight="1" x14ac:dyDescent="0.3">
      <c r="A30" s="34" t="s">
        <v>30</v>
      </c>
      <c r="B30" s="35"/>
      <c r="C30" s="35"/>
      <c r="D30" s="36"/>
      <c r="E30" s="5">
        <v>0.15</v>
      </c>
      <c r="F30" s="25">
        <f t="shared" si="0"/>
        <v>0.192</v>
      </c>
      <c r="G30" s="37" t="s">
        <v>37</v>
      </c>
      <c r="H30" s="38"/>
      <c r="I30" s="39"/>
      <c r="J30" s="14"/>
      <c r="K30" s="14"/>
      <c r="L30" s="14">
        <v>0.192</v>
      </c>
      <c r="M30" s="14"/>
      <c r="N30" s="14"/>
      <c r="O30" s="14"/>
      <c r="P30" s="14"/>
      <c r="Q30" s="15"/>
      <c r="R30" s="15"/>
      <c r="S30" s="15"/>
      <c r="T30" s="15"/>
      <c r="U30" s="15"/>
      <c r="V30" s="15"/>
      <c r="W30" s="14"/>
      <c r="X30" s="14"/>
      <c r="Y30" s="14"/>
      <c r="Z30" s="14"/>
    </row>
    <row r="31" spans="1:26" ht="24" customHeight="1" x14ac:dyDescent="0.3">
      <c r="A31" s="34" t="s">
        <v>40</v>
      </c>
      <c r="B31" s="35"/>
      <c r="C31" s="35"/>
      <c r="D31" s="36"/>
      <c r="E31" s="5">
        <v>0.114</v>
      </c>
      <c r="F31" s="25">
        <f t="shared" si="0"/>
        <v>0.114</v>
      </c>
      <c r="G31" s="37" t="s">
        <v>37</v>
      </c>
      <c r="H31" s="38"/>
      <c r="I31" s="39"/>
      <c r="J31" s="14"/>
      <c r="K31" s="14"/>
      <c r="L31" s="14"/>
      <c r="M31" s="14"/>
      <c r="N31" s="14"/>
      <c r="O31" s="14">
        <v>0.114</v>
      </c>
      <c r="P31" s="14"/>
      <c r="Q31" s="15"/>
      <c r="R31" s="15"/>
      <c r="S31" s="15"/>
      <c r="T31" s="15"/>
      <c r="U31" s="15"/>
      <c r="V31" s="15"/>
      <c r="W31" s="14"/>
      <c r="X31" s="14"/>
      <c r="Y31" s="14"/>
      <c r="Z31" s="14"/>
    </row>
    <row r="32" spans="1:26" ht="21.6" customHeight="1" x14ac:dyDescent="0.3">
      <c r="A32" s="34" t="s">
        <v>31</v>
      </c>
      <c r="B32" s="35"/>
      <c r="C32" s="35"/>
      <c r="D32" s="36"/>
      <c r="E32" s="5">
        <v>0.03</v>
      </c>
      <c r="F32" s="25">
        <f t="shared" si="0"/>
        <v>5.0999999999999997E-2</v>
      </c>
      <c r="G32" s="37" t="s">
        <v>37</v>
      </c>
      <c r="H32" s="38"/>
      <c r="I32" s="39"/>
      <c r="J32" s="21"/>
      <c r="K32" s="21"/>
      <c r="L32" s="13">
        <v>5.0999999999999997E-2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2.2" customHeight="1" x14ac:dyDescent="0.3">
      <c r="A33" s="34" t="s">
        <v>32</v>
      </c>
      <c r="B33" s="35"/>
      <c r="C33" s="35"/>
      <c r="D33" s="36"/>
      <c r="E33" s="5">
        <v>0.05</v>
      </c>
      <c r="F33" s="25">
        <f t="shared" si="0"/>
        <v>3.4000000000000002E-2</v>
      </c>
      <c r="G33" s="37" t="s">
        <v>37</v>
      </c>
      <c r="H33" s="38"/>
      <c r="I33" s="39"/>
      <c r="J33" s="14"/>
      <c r="K33" s="14"/>
      <c r="L33" s="14">
        <v>3.4000000000000002E-2</v>
      </c>
      <c r="M33" s="14"/>
      <c r="N33" s="14"/>
      <c r="O33" s="14"/>
      <c r="P33" s="14"/>
      <c r="Q33" s="15"/>
      <c r="R33" s="15"/>
      <c r="S33" s="15"/>
      <c r="T33" s="15"/>
      <c r="U33" s="15"/>
      <c r="V33" s="15"/>
      <c r="W33" s="14"/>
      <c r="X33" s="14"/>
      <c r="Y33" s="14"/>
      <c r="Z33" s="14"/>
    </row>
    <row r="34" spans="1:26" ht="27" customHeight="1" x14ac:dyDescent="0.3">
      <c r="A34" s="34" t="s">
        <v>33</v>
      </c>
      <c r="B34" s="35"/>
      <c r="C34" s="35"/>
      <c r="D34" s="36"/>
      <c r="E34" s="5">
        <v>8.8999999999999996E-2</v>
      </c>
      <c r="F34" s="25">
        <f t="shared" si="0"/>
        <v>0</v>
      </c>
      <c r="G34" s="37" t="s">
        <v>37</v>
      </c>
      <c r="H34" s="38"/>
      <c r="I34" s="39"/>
      <c r="J34" s="14"/>
      <c r="K34" s="14"/>
      <c r="L34" s="14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4"/>
      <c r="X34" s="14"/>
      <c r="Y34" s="14"/>
      <c r="Z34" s="14"/>
    </row>
    <row r="35" spans="1:26" ht="21" customHeight="1" x14ac:dyDescent="0.3">
      <c r="A35" s="34" t="s">
        <v>34</v>
      </c>
      <c r="B35" s="35"/>
      <c r="C35" s="35"/>
      <c r="D35" s="36"/>
      <c r="E35" s="5">
        <v>8.1000000000000003E-2</v>
      </c>
      <c r="F35" s="25">
        <f t="shared" si="0"/>
        <v>0</v>
      </c>
      <c r="G35" s="37" t="s">
        <v>37</v>
      </c>
      <c r="H35" s="38"/>
      <c r="I35" s="39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4"/>
      <c r="X35" s="14"/>
      <c r="Y35" s="14"/>
      <c r="Z35" s="14"/>
    </row>
    <row r="36" spans="1:26" ht="25.5" customHeight="1" x14ac:dyDescent="0.3">
      <c r="A36" s="34" t="s">
        <v>35</v>
      </c>
      <c r="B36" s="35"/>
      <c r="C36" s="35"/>
      <c r="D36" s="36"/>
      <c r="E36" s="5">
        <v>4.7E-2</v>
      </c>
      <c r="F36" s="25">
        <f t="shared" si="0"/>
        <v>0</v>
      </c>
      <c r="G36" s="37" t="s">
        <v>37</v>
      </c>
      <c r="H36" s="38"/>
      <c r="I36" s="39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4"/>
      <c r="X36" s="14"/>
      <c r="Y36" s="14"/>
      <c r="Z36" s="14"/>
    </row>
    <row r="37" spans="1:26" ht="39.6" customHeight="1" x14ac:dyDescent="0.3">
      <c r="A37" s="34" t="s">
        <v>41</v>
      </c>
      <c r="B37" s="35"/>
      <c r="C37" s="35"/>
      <c r="D37" s="36"/>
      <c r="E37" s="5">
        <v>11.119</v>
      </c>
      <c r="F37" s="25">
        <f>J37+K37+L37+M37+N37+O37+P37+W37+X37+Y37+Z37</f>
        <v>2.0539999999999998</v>
      </c>
      <c r="G37" s="37" t="s">
        <v>45</v>
      </c>
      <c r="H37" s="38"/>
      <c r="I37" s="39"/>
      <c r="J37" s="14"/>
      <c r="K37" s="14"/>
      <c r="L37" s="14"/>
      <c r="M37" s="14">
        <v>0.2</v>
      </c>
      <c r="N37" s="14">
        <v>1.2</v>
      </c>
      <c r="O37" s="14"/>
      <c r="P37" s="14">
        <v>8.4000000000000005E-2</v>
      </c>
      <c r="Q37" s="15"/>
      <c r="R37" s="15"/>
      <c r="S37" s="15"/>
      <c r="T37" s="15"/>
      <c r="U37" s="15"/>
      <c r="V37" s="15"/>
      <c r="W37" s="14">
        <v>0.12</v>
      </c>
      <c r="X37" s="14">
        <v>0.15</v>
      </c>
      <c r="Y37" s="14">
        <v>0.15</v>
      </c>
      <c r="Z37" s="14">
        <v>0.15</v>
      </c>
    </row>
    <row r="38" spans="1:26" x14ac:dyDescent="0.3">
      <c r="A38" s="40"/>
      <c r="B38" s="40"/>
      <c r="C38" s="40"/>
      <c r="D38" s="40"/>
      <c r="E38" s="8"/>
      <c r="F38" s="2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8" customFormat="1" ht="27" customHeight="1" x14ac:dyDescent="0.3">
      <c r="A39" s="31" t="s">
        <v>43</v>
      </c>
      <c r="B39" s="32"/>
      <c r="C39" s="32"/>
      <c r="D39" s="33"/>
      <c r="E39" s="30">
        <f>E10+E16+E19+E22+E23+E24+E25+E26+E28+E29+E30+E31+E32+E33+E34+E35+E36+E37</f>
        <v>38.51</v>
      </c>
      <c r="F39" s="27">
        <f>F10+F16+F19+F22+F23+F24+F25+F26+F28+F29+F31+F32+F33+F34+F35+F37</f>
        <v>13.713000000000001</v>
      </c>
      <c r="G39" s="26"/>
      <c r="H39" s="26"/>
      <c r="I39" s="26"/>
      <c r="J39" s="26">
        <f>J10+J16+J19+J22+J23+J24+J25+J26+J28+J29+J30+J31+J32+J33+J34+J35+J36+J37</f>
        <v>0.89300000000000002</v>
      </c>
      <c r="K39" s="26">
        <f t="shared" ref="K39:Z39" si="1">K10+K16+K19+K22+K23+K24+K25+K26+K28+K29+K30+K31+K32+K33+K34+K35+K36+K37</f>
        <v>2.165</v>
      </c>
      <c r="L39" s="26">
        <f t="shared" si="1"/>
        <v>3.0840000000000001</v>
      </c>
      <c r="M39" s="26">
        <f t="shared" si="1"/>
        <v>3.4320000000000004</v>
      </c>
      <c r="N39" s="26">
        <f t="shared" si="1"/>
        <v>3.13</v>
      </c>
      <c r="O39" s="26">
        <f t="shared" si="1"/>
        <v>0.20400000000000001</v>
      </c>
      <c r="P39" s="26">
        <f t="shared" si="1"/>
        <v>0.42699999999999999</v>
      </c>
      <c r="Q39" s="26">
        <f t="shared" si="1"/>
        <v>0</v>
      </c>
      <c r="R39" s="26">
        <f t="shared" si="1"/>
        <v>173492</v>
      </c>
      <c r="S39" s="26">
        <f t="shared" si="1"/>
        <v>220738</v>
      </c>
      <c r="T39" s="26">
        <f t="shared" si="1"/>
        <v>14094</v>
      </c>
      <c r="U39" s="26">
        <f t="shared" si="1"/>
        <v>31772.389999999996</v>
      </c>
      <c r="V39" s="26" t="e">
        <f t="shared" si="1"/>
        <v>#VALUE!</v>
      </c>
      <c r="W39" s="26">
        <f t="shared" si="1"/>
        <v>0.12</v>
      </c>
      <c r="X39" s="26">
        <f t="shared" si="1"/>
        <v>0.15</v>
      </c>
      <c r="Y39" s="26">
        <f t="shared" si="1"/>
        <v>0.15</v>
      </c>
      <c r="Z39" s="26">
        <f t="shared" si="1"/>
        <v>0.15</v>
      </c>
    </row>
    <row r="40" spans="1:26" x14ac:dyDescent="0.3">
      <c r="E40" s="29"/>
      <c r="F40" s="20"/>
    </row>
    <row r="41" spans="1:26" x14ac:dyDescent="0.3">
      <c r="E41" t="s">
        <v>42</v>
      </c>
      <c r="F41" s="20"/>
    </row>
    <row r="42" spans="1:26" x14ac:dyDescent="0.3">
      <c r="F42" s="20"/>
    </row>
    <row r="43" spans="1:26" x14ac:dyDescent="0.3">
      <c r="F43" s="20"/>
    </row>
    <row r="44" spans="1:26" x14ac:dyDescent="0.3">
      <c r="E44">
        <f>E36+E35+E34+E33+E32+E31+E30+E29+E26+E24+E23+E22+E19+E16+E10</f>
        <v>25.291000000000004</v>
      </c>
      <c r="F44" s="20" t="s">
        <v>48</v>
      </c>
    </row>
    <row r="45" spans="1:26" x14ac:dyDescent="0.3">
      <c r="F45" s="20"/>
    </row>
    <row r="46" spans="1:26" x14ac:dyDescent="0.3">
      <c r="D46" t="s">
        <v>47</v>
      </c>
      <c r="F46" s="20"/>
    </row>
    <row r="47" spans="1:26" x14ac:dyDescent="0.3">
      <c r="F47" s="20"/>
    </row>
    <row r="48" spans="1:26" x14ac:dyDescent="0.3">
      <c r="F48" s="20"/>
    </row>
    <row r="49" spans="6:6" x14ac:dyDescent="0.3">
      <c r="F49" s="20"/>
    </row>
    <row r="50" spans="6:6" x14ac:dyDescent="0.3">
      <c r="F50" s="20"/>
    </row>
    <row r="51" spans="6:6" x14ac:dyDescent="0.3">
      <c r="F51" s="20"/>
    </row>
    <row r="52" spans="6:6" x14ac:dyDescent="0.3">
      <c r="F52" s="20"/>
    </row>
    <row r="53" spans="6:6" x14ac:dyDescent="0.3">
      <c r="F53" s="20"/>
    </row>
    <row r="54" spans="6:6" x14ac:dyDescent="0.3">
      <c r="F54" s="20"/>
    </row>
    <row r="55" spans="6:6" x14ac:dyDescent="0.3">
      <c r="F55" s="20"/>
    </row>
    <row r="56" spans="6:6" x14ac:dyDescent="0.3">
      <c r="F56" s="20"/>
    </row>
    <row r="57" spans="6:6" x14ac:dyDescent="0.3">
      <c r="F57" s="20"/>
    </row>
    <row r="58" spans="6:6" x14ac:dyDescent="0.3">
      <c r="F58" s="20"/>
    </row>
    <row r="59" spans="6:6" x14ac:dyDescent="0.3">
      <c r="F59" s="20"/>
    </row>
    <row r="60" spans="6:6" x14ac:dyDescent="0.3">
      <c r="F60" s="20"/>
    </row>
    <row r="61" spans="6:6" x14ac:dyDescent="0.3">
      <c r="F61" s="20"/>
    </row>
    <row r="62" spans="6:6" x14ac:dyDescent="0.3">
      <c r="F62" s="20"/>
    </row>
  </sheetData>
  <mergeCells count="79">
    <mergeCell ref="A3:Z4"/>
    <mergeCell ref="A5:Z6"/>
    <mergeCell ref="S7:S8"/>
    <mergeCell ref="T7:T8"/>
    <mergeCell ref="Q7:Q8"/>
    <mergeCell ref="R7:R8"/>
    <mergeCell ref="P7:P8"/>
    <mergeCell ref="W7:W8"/>
    <mergeCell ref="X7:X8"/>
    <mergeCell ref="Y7:Y8"/>
    <mergeCell ref="Z7:Z8"/>
    <mergeCell ref="A7:A8"/>
    <mergeCell ref="B7:D8"/>
    <mergeCell ref="G7:I8"/>
    <mergeCell ref="A10:D10"/>
    <mergeCell ref="G10:I10"/>
    <mergeCell ref="A9:Z9"/>
    <mergeCell ref="J7:J8"/>
    <mergeCell ref="K7:K8"/>
    <mergeCell ref="L7:L8"/>
    <mergeCell ref="M7:M8"/>
    <mergeCell ref="N7:N8"/>
    <mergeCell ref="U7:U8"/>
    <mergeCell ref="V7:V8"/>
    <mergeCell ref="O7:O8"/>
    <mergeCell ref="B12:D12"/>
    <mergeCell ref="G12:I12"/>
    <mergeCell ref="G13:I13"/>
    <mergeCell ref="G14:I14"/>
    <mergeCell ref="B11:D11"/>
    <mergeCell ref="G11:I11"/>
    <mergeCell ref="B17:D17"/>
    <mergeCell ref="G17:I17"/>
    <mergeCell ref="B18:D18"/>
    <mergeCell ref="G18:I18"/>
    <mergeCell ref="G15:I15"/>
    <mergeCell ref="A16:D16"/>
    <mergeCell ref="G16:I16"/>
    <mergeCell ref="G21:I21"/>
    <mergeCell ref="A22:D22"/>
    <mergeCell ref="G22:I22"/>
    <mergeCell ref="A19:D19"/>
    <mergeCell ref="G19:I19"/>
    <mergeCell ref="B20:D20"/>
    <mergeCell ref="G20:I20"/>
    <mergeCell ref="G27:I27"/>
    <mergeCell ref="A23:D23"/>
    <mergeCell ref="G23:I23"/>
    <mergeCell ref="A24:D24"/>
    <mergeCell ref="G24:I24"/>
    <mergeCell ref="G32:I32"/>
    <mergeCell ref="A31:D31"/>
    <mergeCell ref="G31:I31"/>
    <mergeCell ref="A32:D32"/>
    <mergeCell ref="M1:AB1"/>
    <mergeCell ref="N2:Y2"/>
    <mergeCell ref="A26:D26"/>
    <mergeCell ref="A25:D25"/>
    <mergeCell ref="G25:I25"/>
    <mergeCell ref="A29:D29"/>
    <mergeCell ref="G29:I29"/>
    <mergeCell ref="A30:D30"/>
    <mergeCell ref="G30:I30"/>
    <mergeCell ref="A28:D28"/>
    <mergeCell ref="G28:I28"/>
    <mergeCell ref="G26:I26"/>
    <mergeCell ref="A39:D39"/>
    <mergeCell ref="A34:D34"/>
    <mergeCell ref="G34:I34"/>
    <mergeCell ref="A33:D33"/>
    <mergeCell ref="G33:I33"/>
    <mergeCell ref="A38:B38"/>
    <mergeCell ref="C38:D38"/>
    <mergeCell ref="A37:D37"/>
    <mergeCell ref="G37:I37"/>
    <mergeCell ref="A35:D35"/>
    <mergeCell ref="G35:I35"/>
    <mergeCell ref="A36:D36"/>
    <mergeCell ref="G36:I36"/>
  </mergeCells>
  <pageMargins left="0.7" right="0.7" top="0.75" bottom="0.75" header="0.3" footer="0.3"/>
  <pageSetup paperSize="9" scale="59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2023-06-13T07:16:01Z</dcterms:modified>
</cp:coreProperties>
</file>