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16200" windowHeight="10950" activeTab="0"/>
  </bookViews>
  <sheets>
    <sheet name="МП 2019-2023" sheetId="1" r:id="rId1"/>
  </sheets>
  <definedNames>
    <definedName name="_xlnm.Print_Titles" localSheetId="0">'МП 2019-2023'!$3:$4</definedName>
    <definedName name="_xlnm.Print_Area" localSheetId="0">'МП 2019-2023'!$A$1:$G$51</definedName>
  </definedNames>
  <calcPr fullCalcOnLoad="1"/>
</workbook>
</file>

<file path=xl/sharedStrings.xml><?xml version="1.0" encoding="utf-8"?>
<sst xmlns="http://schemas.openxmlformats.org/spreadsheetml/2006/main" count="101" uniqueCount="45">
  <si>
    <t>ед.</t>
  </si>
  <si>
    <t>%</t>
  </si>
  <si>
    <t>тыс. руб.</t>
  </si>
  <si>
    <t xml:space="preserve">тыс. руб. </t>
  </si>
  <si>
    <t>из них:</t>
  </si>
  <si>
    <t>Форма 1-МП «Малое предпринимательство»</t>
  </si>
  <si>
    <t>Показатели</t>
  </si>
  <si>
    <t>Ед.     изм.</t>
  </si>
  <si>
    <t>отчет</t>
  </si>
  <si>
    <t>оценка</t>
  </si>
  <si>
    <t>прогноз</t>
  </si>
  <si>
    <t>в том числе по видам экономической деятельности (ОКВЭД):</t>
  </si>
  <si>
    <t>строительство (F)</t>
  </si>
  <si>
    <t>прочие виды деятельности</t>
  </si>
  <si>
    <t>Среднесписочная численность работников (без внешних совместителей)</t>
  </si>
  <si>
    <t>чел.</t>
  </si>
  <si>
    <t>Отгружено товаров собственного производства</t>
  </si>
  <si>
    <t xml:space="preserve"> Продано товаров несобственного производства</t>
  </si>
  <si>
    <t>Выручка от продажи товаров, работ и услуг (без НДС)</t>
  </si>
  <si>
    <t>Инвестиции в основной капитал</t>
  </si>
  <si>
    <t xml:space="preserve"> Фонд начисленной заработной платы</t>
  </si>
  <si>
    <t xml:space="preserve">                                      к предыдущему году в сопоставимых ценах</t>
  </si>
  <si>
    <t xml:space="preserve">                                              к предыдущему году в сопоставимых ценах</t>
  </si>
  <si>
    <t xml:space="preserve">                                            к предыдущему году в сопоставимых ценах</t>
  </si>
  <si>
    <t xml:space="preserve">                                        к предыдущему году в сопоставимых ценах</t>
  </si>
  <si>
    <t>2019 г.</t>
  </si>
  <si>
    <t>2020 г.</t>
  </si>
  <si>
    <t>сельское, лесное хозяйство, охота, рыболовство и рыбоводство  (А)</t>
  </si>
  <si>
    <t>промышленное производство (разделы B,С, D, E)</t>
  </si>
  <si>
    <t xml:space="preserve">           добыча полезных ископаемых (B)</t>
  </si>
  <si>
    <t xml:space="preserve">          обрабатывающие производства (C)</t>
  </si>
  <si>
    <t xml:space="preserve">         обеспечение электрической энергией, газом и паром;  кондиционирование воздуха (D)</t>
  </si>
  <si>
    <t xml:space="preserve">          водоснабжение; водоотведение, организация сбора и утилизации отходов, деятельность по ликвидации загрязнений (E)</t>
  </si>
  <si>
    <t>торговля оптовая и розничная, ремонт автотранспортных средств (G)</t>
  </si>
  <si>
    <t>транспортировка и хранение (Н)</t>
  </si>
  <si>
    <t>деятельность по операциям с недвижимым имуществом (L)</t>
  </si>
  <si>
    <t>2021 г.</t>
  </si>
  <si>
    <t xml:space="preserve"> Количество малых предприятий на конец года (по данным из единого реестра СМСП)</t>
  </si>
  <si>
    <t>2022 г.</t>
  </si>
  <si>
    <t xml:space="preserve">   </t>
  </si>
  <si>
    <t>Исполнитель (полностью Ф.И.О.): Козырева Ольга Петровна</t>
  </si>
  <si>
    <t>телефон: 8(48456)5-26-25</t>
  </si>
  <si>
    <t>электронный адрес: ekonom_kirov@mail.ru</t>
  </si>
  <si>
    <t>2023 г.</t>
  </si>
  <si>
    <r>
      <t>Муниципальный район (городской округ)</t>
    </r>
    <r>
      <rPr>
        <sz val="11"/>
        <rFont val="Times New Roman"/>
        <family val="1"/>
      </rPr>
      <t xml:space="preserve"> "Город Киров и Кировский район"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</si>
</sst>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i/>
      <sz val="10"/>
      <color indexed="24"/>
      <name val="Arial Cyr"/>
      <family val="0"/>
    </font>
    <font>
      <sz val="9"/>
      <color indexed="24"/>
      <name val="Arial Cyr"/>
      <family val="0"/>
    </font>
    <font>
      <sz val="10"/>
      <color indexed="24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Protection="0">
      <alignment/>
    </xf>
    <xf numFmtId="0" fontId="3" fillId="0" borderId="0" applyProtection="0">
      <alignment/>
    </xf>
    <xf numFmtId="0" fontId="4" fillId="0" borderId="0" applyNumberFormat="0" applyBorder="0" applyAlignment="0" applyProtection="0"/>
    <xf numFmtId="0" fontId="4" fillId="0" borderId="0" applyNumberFormat="0" applyBorder="0" applyProtection="0">
      <alignment horizontal="center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justify" vertical="top" wrapText="1"/>
    </xf>
    <xf numFmtId="0" fontId="11" fillId="0" borderId="2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6" xfId="33"/>
    <cellStyle name="F7" xfId="34"/>
    <cellStyle name="pNormal" xfId="35"/>
    <cellStyle name="pUnit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" xfId="61"/>
    <cellStyle name="ТЕКСТ 2" xfId="62"/>
    <cellStyle name="ТЕКСТ 2 2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90" zoomScaleSheetLayoutView="90" zoomScalePageLayoutView="0" workbookViewId="0" topLeftCell="A1">
      <pane ySplit="4" topLeftCell="A14" activePane="bottomLeft" state="frozen"/>
      <selection pane="topLeft" activeCell="A1" sqref="A1"/>
      <selection pane="bottomLeft" activeCell="F51" sqref="F51"/>
    </sheetView>
  </sheetViews>
  <sheetFormatPr defaultColWidth="9.00390625" defaultRowHeight="12.75"/>
  <cols>
    <col min="1" max="1" width="57.25390625" style="0" customWidth="1"/>
    <col min="3" max="4" width="10.125" style="0" customWidth="1"/>
    <col min="5" max="5" width="10.25390625" style="0" customWidth="1"/>
    <col min="6" max="6" width="9.875" style="0" customWidth="1"/>
    <col min="7" max="7" width="11.875" style="0" customWidth="1"/>
  </cols>
  <sheetData>
    <row r="1" spans="1:7" ht="15.75">
      <c r="A1" s="32" t="s">
        <v>5</v>
      </c>
      <c r="B1" s="32"/>
      <c r="C1" s="32"/>
      <c r="D1" s="32"/>
      <c r="E1" s="32"/>
      <c r="F1" s="32"/>
      <c r="G1" s="1"/>
    </row>
    <row r="2" spans="1:7" ht="15.75" thickBot="1">
      <c r="A2" s="2" t="s">
        <v>44</v>
      </c>
      <c r="B2" s="1"/>
      <c r="C2" s="1"/>
      <c r="D2" s="1"/>
      <c r="E2" s="1"/>
      <c r="F2" s="1"/>
      <c r="G2" s="1"/>
    </row>
    <row r="3" spans="1:7" ht="15" thickBot="1">
      <c r="A3" s="33" t="s">
        <v>6</v>
      </c>
      <c r="B3" s="35" t="s">
        <v>7</v>
      </c>
      <c r="C3" s="16" t="s">
        <v>25</v>
      </c>
      <c r="D3" s="14" t="s">
        <v>26</v>
      </c>
      <c r="E3" s="37" t="s">
        <v>10</v>
      </c>
      <c r="F3" s="38"/>
      <c r="G3" s="39"/>
    </row>
    <row r="4" spans="1:7" ht="15" thickBot="1">
      <c r="A4" s="34"/>
      <c r="B4" s="36"/>
      <c r="C4" s="17" t="s">
        <v>8</v>
      </c>
      <c r="D4" s="15" t="s">
        <v>9</v>
      </c>
      <c r="E4" s="12" t="s">
        <v>36</v>
      </c>
      <c r="F4" s="13" t="s">
        <v>38</v>
      </c>
      <c r="G4" s="11" t="s">
        <v>43</v>
      </c>
    </row>
    <row r="5" spans="1:7" ht="27" customHeight="1">
      <c r="A5" s="3" t="s">
        <v>37</v>
      </c>
      <c r="B5" s="4" t="s">
        <v>0</v>
      </c>
      <c r="C5" s="21">
        <v>182</v>
      </c>
      <c r="D5" s="21">
        <v>185</v>
      </c>
      <c r="E5" s="21">
        <v>187</v>
      </c>
      <c r="F5" s="22">
        <v>189</v>
      </c>
      <c r="G5" s="23">
        <v>191</v>
      </c>
    </row>
    <row r="6" spans="1:7" ht="27.75" customHeight="1">
      <c r="A6" s="3" t="s">
        <v>14</v>
      </c>
      <c r="B6" s="5" t="s">
        <v>15</v>
      </c>
      <c r="C6" s="24">
        <v>1638</v>
      </c>
      <c r="D6" s="24">
        <v>1629</v>
      </c>
      <c r="E6" s="24">
        <v>1652</v>
      </c>
      <c r="F6" s="25">
        <v>1668</v>
      </c>
      <c r="G6" s="26">
        <v>1681</v>
      </c>
    </row>
    <row r="7" spans="1:7" ht="22.5" customHeight="1">
      <c r="A7" s="3" t="s">
        <v>16</v>
      </c>
      <c r="B7" s="5" t="s">
        <v>3</v>
      </c>
      <c r="C7" s="31">
        <f>C10+C11+C17+C18+C19+C20+C21</f>
        <v>2301377</v>
      </c>
      <c r="D7" s="31">
        <f>D10+D11+D17+D18+D19+D20+D21</f>
        <v>2391976</v>
      </c>
      <c r="E7" s="31">
        <f>E10+E11+E17+E18+E19+E20+E21</f>
        <v>2619606</v>
      </c>
      <c r="F7" s="31">
        <f>F10+F11+F17+F18+F19+F20+F21</f>
        <v>2833140</v>
      </c>
      <c r="G7" s="31">
        <f>G10+G11+G17+G18+G19+G20+G21</f>
        <v>3072836</v>
      </c>
    </row>
    <row r="8" spans="1:7" ht="15.75" customHeight="1">
      <c r="A8" s="8" t="s">
        <v>21</v>
      </c>
      <c r="B8" s="5" t="s">
        <v>1</v>
      </c>
      <c r="C8" s="27">
        <f>C7/2113109/C54*100</f>
        <v>99.37000565738516</v>
      </c>
      <c r="D8" s="27">
        <f>D7/C7/D54*100</f>
        <v>98.42493376264679</v>
      </c>
      <c r="E8" s="27">
        <f>E7/D7/E54*100</f>
        <v>104.10304166359184</v>
      </c>
      <c r="F8" s="27">
        <f>F7/E7/F54*100</f>
        <v>103.49414209544723</v>
      </c>
      <c r="G8" s="27">
        <f>G7/F7/G54*100</f>
        <v>103.29565345131111</v>
      </c>
    </row>
    <row r="9" spans="1:7" ht="12.75">
      <c r="A9" s="6" t="s">
        <v>11</v>
      </c>
      <c r="B9" s="5"/>
      <c r="C9" s="24"/>
      <c r="D9" s="24"/>
      <c r="E9" s="24"/>
      <c r="F9" s="24"/>
      <c r="G9" s="26"/>
    </row>
    <row r="10" spans="1:7" ht="16.5" customHeight="1">
      <c r="A10" s="6" t="s">
        <v>27</v>
      </c>
      <c r="B10" s="5" t="s">
        <v>3</v>
      </c>
      <c r="C10" s="24">
        <v>480562</v>
      </c>
      <c r="D10" s="24">
        <v>515454</v>
      </c>
      <c r="E10" s="24">
        <v>557376</v>
      </c>
      <c r="F10" s="24">
        <v>603870</v>
      </c>
      <c r="G10" s="26">
        <v>655413</v>
      </c>
    </row>
    <row r="11" spans="1:7" ht="15.75" customHeight="1">
      <c r="A11" s="6" t="s">
        <v>28</v>
      </c>
      <c r="B11" s="5" t="s">
        <v>3</v>
      </c>
      <c r="C11" s="24">
        <f>C13+C14+C15+C16</f>
        <v>715586</v>
      </c>
      <c r="D11" s="24">
        <f>D13+D14+D15+D16</f>
        <v>757306</v>
      </c>
      <c r="E11" s="24">
        <f>E13+E14+E15+E16</f>
        <v>788770</v>
      </c>
      <c r="F11" s="24">
        <f>F13+F14+F15+F16</f>
        <v>820371</v>
      </c>
      <c r="G11" s="24">
        <f>G13+G14+G15+G16</f>
        <v>851620</v>
      </c>
    </row>
    <row r="12" spans="1:7" ht="12.75">
      <c r="A12" s="6" t="s">
        <v>4</v>
      </c>
      <c r="B12" s="5"/>
      <c r="C12" s="24"/>
      <c r="D12" s="24"/>
      <c r="E12" s="24"/>
      <c r="F12" s="24"/>
      <c r="G12" s="26"/>
    </row>
    <row r="13" spans="1:7" ht="15" customHeight="1">
      <c r="A13" s="6" t="s">
        <v>29</v>
      </c>
      <c r="B13" s="5" t="s">
        <v>3</v>
      </c>
      <c r="C13" s="24"/>
      <c r="D13" s="24"/>
      <c r="E13" s="24"/>
      <c r="F13" s="24"/>
      <c r="G13" s="26"/>
    </row>
    <row r="14" spans="1:7" ht="15.75" customHeight="1">
      <c r="A14" s="6" t="s">
        <v>30</v>
      </c>
      <c r="B14" s="5" t="s">
        <v>3</v>
      </c>
      <c r="C14" s="24">
        <v>431294</v>
      </c>
      <c r="D14" s="24">
        <v>459840</v>
      </c>
      <c r="E14" s="24">
        <v>484787</v>
      </c>
      <c r="F14" s="24">
        <v>509665</v>
      </c>
      <c r="G14" s="26">
        <v>533832</v>
      </c>
    </row>
    <row r="15" spans="1:7" ht="28.5" customHeight="1">
      <c r="A15" s="6" t="s">
        <v>31</v>
      </c>
      <c r="B15" s="5" t="s">
        <v>3</v>
      </c>
      <c r="C15" s="24">
        <v>121616</v>
      </c>
      <c r="D15" s="24">
        <v>124346</v>
      </c>
      <c r="E15" s="24">
        <v>127143</v>
      </c>
      <c r="F15" s="24">
        <v>130006</v>
      </c>
      <c r="G15" s="26">
        <v>132938</v>
      </c>
    </row>
    <row r="16" spans="1:7" ht="30" customHeight="1">
      <c r="A16" s="6" t="s">
        <v>32</v>
      </c>
      <c r="B16" s="5" t="s">
        <v>3</v>
      </c>
      <c r="C16" s="24">
        <v>162676</v>
      </c>
      <c r="D16" s="24">
        <v>173120</v>
      </c>
      <c r="E16" s="24">
        <v>176840</v>
      </c>
      <c r="F16" s="24">
        <v>180700</v>
      </c>
      <c r="G16" s="26">
        <v>184850</v>
      </c>
    </row>
    <row r="17" spans="1:7" ht="13.5" customHeight="1">
      <c r="A17" s="6" t="s">
        <v>12</v>
      </c>
      <c r="B17" s="5" t="s">
        <v>3</v>
      </c>
      <c r="C17" s="24">
        <v>702619</v>
      </c>
      <c r="D17" s="24">
        <v>698819</v>
      </c>
      <c r="E17" s="24">
        <v>766479</v>
      </c>
      <c r="F17" s="24">
        <v>841229</v>
      </c>
      <c r="G17" s="26">
        <v>917131</v>
      </c>
    </row>
    <row r="18" spans="1:7" ht="26.25" customHeight="1">
      <c r="A18" s="6" t="s">
        <v>33</v>
      </c>
      <c r="B18" s="20" t="s">
        <v>3</v>
      </c>
      <c r="C18" s="28"/>
      <c r="D18" s="28"/>
      <c r="E18" s="28"/>
      <c r="F18" s="28"/>
      <c r="G18" s="28"/>
    </row>
    <row r="19" spans="1:7" ht="13.5" customHeight="1">
      <c r="A19" s="6" t="s">
        <v>34</v>
      </c>
      <c r="B19" s="5" t="s">
        <v>3</v>
      </c>
      <c r="C19" s="24">
        <v>139270</v>
      </c>
      <c r="D19" s="24">
        <v>113602</v>
      </c>
      <c r="E19" s="24">
        <v>145922</v>
      </c>
      <c r="F19" s="25">
        <v>152927</v>
      </c>
      <c r="G19" s="26">
        <v>160283</v>
      </c>
    </row>
    <row r="20" spans="1:7" ht="18" customHeight="1">
      <c r="A20" s="6" t="s">
        <v>35</v>
      </c>
      <c r="B20" s="5" t="s">
        <v>3</v>
      </c>
      <c r="C20" s="24">
        <v>98732</v>
      </c>
      <c r="D20" s="24">
        <v>100291</v>
      </c>
      <c r="E20" s="24">
        <v>104706</v>
      </c>
      <c r="F20" s="25">
        <v>109456</v>
      </c>
      <c r="G20" s="26">
        <v>114672</v>
      </c>
    </row>
    <row r="21" spans="1:7" ht="12.75" customHeight="1">
      <c r="A21" s="6" t="s">
        <v>13</v>
      </c>
      <c r="B21" s="5" t="s">
        <v>3</v>
      </c>
      <c r="C21" s="24">
        <v>164608</v>
      </c>
      <c r="D21" s="24">
        <v>206504</v>
      </c>
      <c r="E21" s="24">
        <v>256353</v>
      </c>
      <c r="F21" s="24">
        <v>305287</v>
      </c>
      <c r="G21" s="26">
        <v>373717</v>
      </c>
    </row>
    <row r="22" spans="1:7" ht="21" customHeight="1">
      <c r="A22" s="3" t="s">
        <v>17</v>
      </c>
      <c r="B22" s="5" t="s">
        <v>3</v>
      </c>
      <c r="C22" s="24">
        <f>C25+C26+C27+C28+C29+C30+C31</f>
        <v>660255</v>
      </c>
      <c r="D22" s="24">
        <f>D25+D26+D27+D28+D29+D30+D31</f>
        <v>676440</v>
      </c>
      <c r="E22" s="24">
        <f>E25+E26+E27+E28+E29+E30+E31</f>
        <v>694462</v>
      </c>
      <c r="F22" s="24">
        <f>F25+F26+F27+F28+F29+F30+F31</f>
        <v>714683</v>
      </c>
      <c r="G22" s="24">
        <f>G25+G26+G27+G28+G29+G30+G31</f>
        <v>737214</v>
      </c>
    </row>
    <row r="23" spans="1:7" ht="14.25" customHeight="1">
      <c r="A23" s="6" t="s">
        <v>22</v>
      </c>
      <c r="B23" s="5" t="s">
        <v>1</v>
      </c>
      <c r="C23" s="25">
        <f>C22/612141/C54*100</f>
        <v>98.41236663701245</v>
      </c>
      <c r="D23" s="25">
        <f>D22/C22/D54*100</f>
        <v>97.01830078048357</v>
      </c>
      <c r="E23" s="25">
        <f>E22/D22/E54*100</f>
        <v>97.58958384906171</v>
      </c>
      <c r="F23" s="25">
        <f>F22/E22/F54*100</f>
        <v>98.4801439147848</v>
      </c>
      <c r="G23" s="25">
        <f>G22/F22/G54*100</f>
        <v>98.24055860130595</v>
      </c>
    </row>
    <row r="24" spans="1:7" ht="18" customHeight="1">
      <c r="A24" s="6" t="s">
        <v>11</v>
      </c>
      <c r="B24" s="5"/>
      <c r="C24" s="24"/>
      <c r="D24" s="24"/>
      <c r="E24" s="24"/>
      <c r="F24" s="24"/>
      <c r="G24" s="26"/>
    </row>
    <row r="25" spans="1:7" ht="18" customHeight="1">
      <c r="A25" s="6" t="s">
        <v>27</v>
      </c>
      <c r="B25" s="5" t="s">
        <v>3</v>
      </c>
      <c r="C25" s="24"/>
      <c r="D25" s="24"/>
      <c r="E25" s="24"/>
      <c r="F25" s="24"/>
      <c r="G25" s="26"/>
    </row>
    <row r="26" spans="1:7" ht="18" customHeight="1">
      <c r="A26" s="6" t="s">
        <v>28</v>
      </c>
      <c r="B26" s="5" t="s">
        <v>3</v>
      </c>
      <c r="C26" s="24">
        <v>64201</v>
      </c>
      <c r="D26" s="24">
        <v>70621</v>
      </c>
      <c r="E26" s="24">
        <v>74150</v>
      </c>
      <c r="F26" s="24">
        <v>77700</v>
      </c>
      <c r="G26" s="26">
        <v>81500</v>
      </c>
    </row>
    <row r="27" spans="1:7" ht="13.5" customHeight="1">
      <c r="A27" s="6" t="s">
        <v>12</v>
      </c>
      <c r="B27" s="5" t="s">
        <v>3</v>
      </c>
      <c r="C27" s="24">
        <v>166946</v>
      </c>
      <c r="D27" s="24">
        <v>160540</v>
      </c>
      <c r="E27" s="24">
        <v>159900</v>
      </c>
      <c r="F27" s="24">
        <v>160900</v>
      </c>
      <c r="G27" s="26">
        <v>161900</v>
      </c>
    </row>
    <row r="28" spans="1:7" ht="23.25" customHeight="1">
      <c r="A28" s="6" t="s">
        <v>33</v>
      </c>
      <c r="B28" s="5" t="s">
        <v>3</v>
      </c>
      <c r="C28" s="24">
        <v>429108</v>
      </c>
      <c r="D28" s="24">
        <v>445279</v>
      </c>
      <c r="E28" s="24">
        <v>460412</v>
      </c>
      <c r="F28" s="25">
        <v>476083</v>
      </c>
      <c r="G28" s="26">
        <v>493814</v>
      </c>
    </row>
    <row r="29" spans="1:7" ht="17.25" customHeight="1">
      <c r="A29" s="6" t="s">
        <v>34</v>
      </c>
      <c r="B29" s="5" t="s">
        <v>3</v>
      </c>
      <c r="C29" s="24"/>
      <c r="D29" s="24"/>
      <c r="E29" s="24"/>
      <c r="F29" s="25"/>
      <c r="G29" s="26"/>
    </row>
    <row r="30" spans="1:7" ht="17.25" customHeight="1">
      <c r="A30" s="6" t="s">
        <v>35</v>
      </c>
      <c r="B30" s="5" t="s">
        <v>3</v>
      </c>
      <c r="C30" s="24"/>
      <c r="D30" s="24"/>
      <c r="E30" s="24"/>
      <c r="F30" s="25"/>
      <c r="G30" s="29"/>
    </row>
    <row r="31" spans="1:7" ht="15" customHeight="1">
      <c r="A31" s="6" t="s">
        <v>13</v>
      </c>
      <c r="B31" s="5" t="s">
        <v>3</v>
      </c>
      <c r="C31" s="24"/>
      <c r="D31" s="24"/>
      <c r="E31" s="24"/>
      <c r="F31" s="24"/>
      <c r="G31" s="29"/>
    </row>
    <row r="32" spans="1:7" ht="21" customHeight="1">
      <c r="A32" s="3" t="s">
        <v>18</v>
      </c>
      <c r="B32" s="5" t="s">
        <v>3</v>
      </c>
      <c r="C32" s="24">
        <f>C35+C36+C42+C43+C44+C45+C46</f>
        <v>2961532</v>
      </c>
      <c r="D32" s="24">
        <f>D35+D36+D42+D43+D44+D45+D46</f>
        <v>3068377</v>
      </c>
      <c r="E32" s="24">
        <f>E35+E36+E42+E43+E44+E45+E46</f>
        <v>3313969</v>
      </c>
      <c r="F32" s="25">
        <f>F35+F36+F42+F43+F44+F45+F46</f>
        <v>3547672</v>
      </c>
      <c r="G32" s="24">
        <f>G35+G36+G42+G43+G44+G45+G46</f>
        <v>3809844</v>
      </c>
    </row>
    <row r="33" spans="1:7" ht="26.25" customHeight="1">
      <c r="A33" s="6" t="s">
        <v>23</v>
      </c>
      <c r="B33" s="5" t="s">
        <v>1</v>
      </c>
      <c r="C33" s="27">
        <f>C32/2835150/1.053*100</f>
        <v>99.2000788366648</v>
      </c>
      <c r="D33" s="27">
        <f>D32/C32/D54*100</f>
        <v>98.11341014984094</v>
      </c>
      <c r="E33" s="27">
        <f>E32/D32/E54*100</f>
        <v>102.66537151034024</v>
      </c>
      <c r="F33" s="27">
        <f>F32/E32/F54*100</f>
        <v>102.4421603040553</v>
      </c>
      <c r="G33" s="27">
        <f>G32/F32/G54*100</f>
        <v>102.27616468328688</v>
      </c>
    </row>
    <row r="34" spans="1:7" ht="16.5" customHeight="1">
      <c r="A34" s="6" t="s">
        <v>11</v>
      </c>
      <c r="B34" s="5"/>
      <c r="C34" s="24"/>
      <c r="D34" s="24"/>
      <c r="E34" s="24"/>
      <c r="F34" s="24"/>
      <c r="G34" s="29"/>
    </row>
    <row r="35" spans="1:7" ht="17.25" customHeight="1">
      <c r="A35" s="6" t="s">
        <v>27</v>
      </c>
      <c r="B35" s="5" t="s">
        <v>3</v>
      </c>
      <c r="C35" s="24">
        <v>480562</v>
      </c>
      <c r="D35" s="24">
        <v>515454</v>
      </c>
      <c r="E35" s="24">
        <v>557376</v>
      </c>
      <c r="F35" s="24">
        <v>603870</v>
      </c>
      <c r="G35" s="26">
        <v>655413</v>
      </c>
    </row>
    <row r="36" spans="1:7" ht="17.25" customHeight="1">
      <c r="A36" s="6" t="s">
        <v>28</v>
      </c>
      <c r="B36" s="5" t="s">
        <v>3</v>
      </c>
      <c r="C36" s="24">
        <f>C38+C39+C40+C41</f>
        <v>779787</v>
      </c>
      <c r="D36" s="24">
        <f>D38+D39+D40+D41</f>
        <v>827927</v>
      </c>
      <c r="E36" s="24">
        <f>E38+E39+E40+E41</f>
        <v>862920</v>
      </c>
      <c r="F36" s="24">
        <f>F38+F39+F40+F41</f>
        <v>898071</v>
      </c>
      <c r="G36" s="26">
        <f>G38+G39+G40+G41</f>
        <v>933120</v>
      </c>
    </row>
    <row r="37" spans="1:7" ht="12.75">
      <c r="A37" s="6" t="s">
        <v>4</v>
      </c>
      <c r="B37" s="5"/>
      <c r="C37" s="24"/>
      <c r="D37" s="24"/>
      <c r="E37" s="24"/>
      <c r="F37" s="24"/>
      <c r="G37" s="26"/>
    </row>
    <row r="38" spans="1:7" ht="17.25" customHeight="1">
      <c r="A38" s="6" t="s">
        <v>29</v>
      </c>
      <c r="B38" s="5" t="s">
        <v>3</v>
      </c>
      <c r="C38" s="24"/>
      <c r="D38" s="24"/>
      <c r="E38" s="24"/>
      <c r="F38" s="24"/>
      <c r="G38" s="26"/>
    </row>
    <row r="39" spans="1:7" ht="18" customHeight="1">
      <c r="A39" s="6" t="s">
        <v>30</v>
      </c>
      <c r="B39" s="5" t="s">
        <v>3</v>
      </c>
      <c r="C39" s="24">
        <v>495495</v>
      </c>
      <c r="D39" s="24">
        <v>530461</v>
      </c>
      <c r="E39" s="24">
        <v>558937</v>
      </c>
      <c r="F39" s="24">
        <v>587365</v>
      </c>
      <c r="G39" s="26">
        <v>615332</v>
      </c>
    </row>
    <row r="40" spans="1:7" ht="27" customHeight="1">
      <c r="A40" s="6" t="s">
        <v>31</v>
      </c>
      <c r="B40" s="5" t="s">
        <v>3</v>
      </c>
      <c r="C40" s="24">
        <v>121616</v>
      </c>
      <c r="D40" s="24">
        <v>124346</v>
      </c>
      <c r="E40" s="24">
        <v>127143</v>
      </c>
      <c r="F40" s="24">
        <v>130006</v>
      </c>
      <c r="G40" s="26">
        <v>132938</v>
      </c>
    </row>
    <row r="41" spans="1:7" ht="29.25" customHeight="1">
      <c r="A41" s="6" t="s">
        <v>32</v>
      </c>
      <c r="B41" s="5" t="s">
        <v>3</v>
      </c>
      <c r="C41" s="24">
        <v>162676</v>
      </c>
      <c r="D41" s="24">
        <v>173120</v>
      </c>
      <c r="E41" s="24">
        <v>176840</v>
      </c>
      <c r="F41" s="24">
        <v>180700</v>
      </c>
      <c r="G41" s="26">
        <v>184850</v>
      </c>
    </row>
    <row r="42" spans="1:7" ht="18.75" customHeight="1">
      <c r="A42" s="6" t="s">
        <v>12</v>
      </c>
      <c r="B42" s="5" t="s">
        <v>3</v>
      </c>
      <c r="C42" s="24">
        <v>869565</v>
      </c>
      <c r="D42" s="24">
        <v>859359</v>
      </c>
      <c r="E42" s="24">
        <v>926379</v>
      </c>
      <c r="F42" s="24">
        <v>1002129</v>
      </c>
      <c r="G42" s="26">
        <v>1079031</v>
      </c>
    </row>
    <row r="43" spans="1:7" ht="19.5" customHeight="1">
      <c r="A43" s="6" t="s">
        <v>33</v>
      </c>
      <c r="B43" s="5" t="s">
        <v>3</v>
      </c>
      <c r="C43" s="24">
        <v>429008</v>
      </c>
      <c r="D43" s="24">
        <v>445279</v>
      </c>
      <c r="E43" s="24">
        <v>460412</v>
      </c>
      <c r="F43" s="25">
        <v>476083</v>
      </c>
      <c r="G43" s="26">
        <v>493814</v>
      </c>
    </row>
    <row r="44" spans="1:7" ht="15" customHeight="1">
      <c r="A44" s="6" t="s">
        <v>34</v>
      </c>
      <c r="B44" s="5" t="s">
        <v>3</v>
      </c>
      <c r="C44" s="24">
        <v>139270</v>
      </c>
      <c r="D44" s="24">
        <v>113602</v>
      </c>
      <c r="E44" s="24">
        <v>145922</v>
      </c>
      <c r="F44" s="25">
        <v>152927</v>
      </c>
      <c r="G44" s="26">
        <v>160283</v>
      </c>
    </row>
    <row r="45" spans="1:7" ht="18" customHeight="1">
      <c r="A45" s="6" t="s">
        <v>35</v>
      </c>
      <c r="B45" s="5" t="s">
        <v>3</v>
      </c>
      <c r="C45" s="24">
        <v>98732</v>
      </c>
      <c r="D45" s="24">
        <v>100302</v>
      </c>
      <c r="E45" s="24">
        <v>104706</v>
      </c>
      <c r="F45" s="25">
        <v>109456</v>
      </c>
      <c r="G45" s="26">
        <v>114672</v>
      </c>
    </row>
    <row r="46" spans="1:10" ht="16.5" customHeight="1">
      <c r="A46" s="6" t="s">
        <v>13</v>
      </c>
      <c r="B46" s="5" t="s">
        <v>3</v>
      </c>
      <c r="C46" s="24">
        <v>164608</v>
      </c>
      <c r="D46" s="24">
        <v>206454</v>
      </c>
      <c r="E46" s="24">
        <v>256254</v>
      </c>
      <c r="F46" s="24">
        <v>305136</v>
      </c>
      <c r="G46" s="26">
        <v>373511</v>
      </c>
      <c r="J46" t="s">
        <v>39</v>
      </c>
    </row>
    <row r="47" spans="1:7" ht="18" customHeight="1">
      <c r="A47" s="3" t="s">
        <v>19</v>
      </c>
      <c r="B47" s="5" t="s">
        <v>3</v>
      </c>
      <c r="C47" s="24">
        <v>169009</v>
      </c>
      <c r="D47" s="24">
        <v>158121</v>
      </c>
      <c r="E47" s="24">
        <v>170504</v>
      </c>
      <c r="F47" s="24">
        <v>185132</v>
      </c>
      <c r="G47" s="26">
        <v>201500</v>
      </c>
    </row>
    <row r="48" spans="1:7" ht="18" customHeight="1">
      <c r="A48" s="6" t="s">
        <v>24</v>
      </c>
      <c r="B48" s="5" t="s">
        <v>1</v>
      </c>
      <c r="C48" s="27">
        <f>C47/162665/C55*100</f>
        <v>96.38222630744508</v>
      </c>
      <c r="D48" s="27">
        <f>D47/C47/D55*100</f>
        <v>87.76523407942227</v>
      </c>
      <c r="E48" s="27">
        <f>E47/D47/E55*100</f>
        <v>101.53610579116084</v>
      </c>
      <c r="F48" s="27">
        <f>F47/E47/F55*100</f>
        <v>102.5300008192121</v>
      </c>
      <c r="G48" s="27">
        <f>G47/F47/G55*100</f>
        <v>102.87453611497637</v>
      </c>
    </row>
    <row r="49" spans="1:8" ht="23.25" customHeight="1">
      <c r="A49" s="3" t="s">
        <v>20</v>
      </c>
      <c r="B49" s="5" t="s">
        <v>2</v>
      </c>
      <c r="C49" s="26">
        <v>433712</v>
      </c>
      <c r="D49" s="26">
        <v>449453</v>
      </c>
      <c r="E49" s="26">
        <v>464798</v>
      </c>
      <c r="F49" s="24">
        <v>479697</v>
      </c>
      <c r="G49" s="30">
        <v>493899</v>
      </c>
      <c r="H49" s="18"/>
    </row>
    <row r="50" spans="1:8" ht="17.25" customHeight="1">
      <c r="A50" s="9" t="s">
        <v>40</v>
      </c>
      <c r="B50" s="10"/>
      <c r="C50" s="41" t="s">
        <v>41</v>
      </c>
      <c r="D50" s="41"/>
      <c r="E50" s="41"/>
      <c r="F50" s="40" t="s">
        <v>42</v>
      </c>
      <c r="G50" s="40"/>
      <c r="H50" s="19"/>
    </row>
    <row r="51" spans="1:8" ht="21.75" customHeight="1">
      <c r="A51" s="7"/>
      <c r="B51" s="1"/>
      <c r="C51" s="1"/>
      <c r="D51" s="1"/>
      <c r="E51" s="1"/>
      <c r="F51" s="1"/>
      <c r="G51" s="1"/>
      <c r="H51" s="18"/>
    </row>
    <row r="54" spans="3:7" ht="12.75">
      <c r="C54">
        <v>1.096</v>
      </c>
      <c r="D54">
        <v>1.056</v>
      </c>
      <c r="E54">
        <v>1.052</v>
      </c>
      <c r="F54">
        <v>1.045</v>
      </c>
      <c r="G54">
        <v>1.05</v>
      </c>
    </row>
    <row r="55" spans="3:7" ht="12.75">
      <c r="C55">
        <v>1.078</v>
      </c>
      <c r="D55">
        <v>1.066</v>
      </c>
      <c r="E55">
        <v>1.062</v>
      </c>
      <c r="F55">
        <v>1.059</v>
      </c>
      <c r="G55">
        <v>1.058</v>
      </c>
    </row>
  </sheetData>
  <sheetProtection/>
  <mergeCells count="6">
    <mergeCell ref="A1:F1"/>
    <mergeCell ref="A3:A4"/>
    <mergeCell ref="B3:B4"/>
    <mergeCell ref="E3:G3"/>
    <mergeCell ref="F50:G50"/>
    <mergeCell ref="C50:E5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ЛЛ</dc:creator>
  <cp:keywords/>
  <dc:description/>
  <cp:lastModifiedBy>PK</cp:lastModifiedBy>
  <cp:lastPrinted>2020-07-22T12:05:19Z</cp:lastPrinted>
  <dcterms:created xsi:type="dcterms:W3CDTF">2001-05-17T10:03:24Z</dcterms:created>
  <dcterms:modified xsi:type="dcterms:W3CDTF">2020-08-04T12:29:19Z</dcterms:modified>
  <cp:category/>
  <cp:version/>
  <cp:contentType/>
  <cp:contentStatus/>
</cp:coreProperties>
</file>